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ИПР 2024-2029\ИПР_25.04.2024\1.Формы 1-20\"/>
    </mc:Choice>
  </mc:AlternateContent>
  <bookViews>
    <workbookView xWindow="0" yWindow="0" windowWidth="28800" windowHeight="12300" tabRatio="879"/>
  </bookViews>
  <sheets>
    <sheet name="т3" sheetId="97" r:id="rId1"/>
    <sheet name="т6" sheetId="100" r:id="rId2"/>
  </sheets>
  <definedNames>
    <definedName name="_xlnm.Print_Titles" localSheetId="0">т3!$21:$21</definedName>
    <definedName name="_xlnm.Print_Titles" localSheetId="1">т6!$4:$4</definedName>
    <definedName name="_xlnm.Print_Area" localSheetId="0">т3!$A$1:$R$29</definedName>
    <definedName name="_xlnm.Print_Area" localSheetId="1">т6!$A$1:$P$23</definedName>
  </definedNames>
  <calcPr calcId="162913"/>
</workbook>
</file>

<file path=xl/calcChain.xml><?xml version="1.0" encoding="utf-8"?>
<calcChain xmlns="http://schemas.openxmlformats.org/spreadsheetml/2006/main">
  <c r="J25" i="97" l="1"/>
  <c r="J24" i="97"/>
  <c r="J23" i="97"/>
  <c r="J29" i="97" s="1"/>
  <c r="R25" i="97" l="1"/>
  <c r="E11" i="100" l="1"/>
  <c r="R23" i="97"/>
  <c r="R29" i="97" l="1"/>
  <c r="E5" i="100" s="1"/>
  <c r="E6" i="100" s="1"/>
  <c r="E7" i="100" s="1"/>
  <c r="E8" i="100" s="1"/>
  <c r="C11" i="100"/>
  <c r="C5" i="100"/>
  <c r="C6" i="100" s="1"/>
  <c r="E10" i="100" l="1"/>
  <c r="C7" i="100"/>
  <c r="C10" i="100" l="1"/>
</calcChain>
</file>

<file path=xl/sharedStrings.xml><?xml version="1.0" encoding="utf-8"?>
<sst xmlns="http://schemas.openxmlformats.org/spreadsheetml/2006/main" count="205" uniqueCount="84">
  <si>
    <t>№ п/п</t>
  </si>
  <si>
    <t>Наименование</t>
  </si>
  <si>
    <t>Таблица 3. Строительство КТП, РП 10(6) кВ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</si>
  <si>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</si>
  <si>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</si>
  <si>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</si>
  <si>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</si>
  <si>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</si>
  <si>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</si>
  <si>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</si>
  <si>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</si>
  <si>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</si>
  <si>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</si>
  <si>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</si>
  <si>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</si>
  <si>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</si>
  <si>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</si>
  <si>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</si>
  <si>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</si>
  <si>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</si>
  <si>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</si>
  <si>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</si>
  <si>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</si>
  <si>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</si>
  <si>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</si>
  <si>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</si>
  <si>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</si>
  <si>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</si>
  <si>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</si>
  <si>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</si>
  <si>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1.1</t>
  </si>
  <si>
    <t>1.2</t>
  </si>
  <si>
    <t>2.1</t>
  </si>
  <si>
    <t>2.2</t>
  </si>
  <si>
    <t>Количество</t>
  </si>
  <si>
    <t>нд</t>
  </si>
  <si>
    <t>Объем финансовых потребностей на реализацию инвестиционного проекта</t>
  </si>
  <si>
    <t>Комплектные трансформаторные подстанции (КТП) 10(6) кВ</t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</si>
  <si>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</si>
  <si>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</si>
  <si>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</si>
  <si>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</si>
  <si>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7</t>
  </si>
  <si>
    <t>4</t>
  </si>
  <si>
    <t>5</t>
  </si>
  <si>
    <t>6</t>
  </si>
  <si>
    <t>Субъекты Российской Федерации, на территории которых реализуется инвестиционный проект: гор.Москва</t>
  </si>
  <si>
    <r>
      <t xml:space="preserve">Тип инвестиционного проекта:  </t>
    </r>
    <r>
      <rPr>
        <u/>
        <sz val="12"/>
        <rFont val="Times New Roman"/>
        <family val="1"/>
        <charset val="204"/>
      </rPr>
      <t>строительство</t>
    </r>
  </si>
  <si>
    <t>-                                   шт                                            МВА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</si>
  <si>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</si>
  <si>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</si>
  <si>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</si>
  <si>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 xml:space="preserve">нд </t>
  </si>
  <si>
    <t>7.4</t>
  </si>
  <si>
    <t>Коэффициент перехода</t>
  </si>
  <si>
    <t>УНЦ здания (1 ед)</t>
  </si>
  <si>
    <t>ед.</t>
  </si>
  <si>
    <t>Наименование и реквизиты документа, согласно которому сформированы технические характеристики (параметры) инвестиционного проекта   Приказ Минэнерго РФ от 17.01.2019 № 10</t>
  </si>
  <si>
    <t>НДС 20%</t>
  </si>
  <si>
    <r>
      <t xml:space="preserve">Инвестиционная программа  </t>
    </r>
    <r>
      <rPr>
        <u/>
        <sz val="12"/>
        <rFont val="Times New Roman"/>
        <family val="1"/>
        <charset val="204"/>
      </rPr>
      <t>Акционерное общество "Ремонтно-строительное предприятие"</t>
    </r>
  </si>
  <si>
    <t>2</t>
  </si>
  <si>
    <t>РТП</t>
  </si>
  <si>
    <r>
      <t xml:space="preserve">Наименование инвестиционного проекта: </t>
    </r>
    <r>
      <rPr>
        <u/>
        <sz val="12"/>
        <rFont val="Times New Roman"/>
        <family val="1"/>
        <charset val="204"/>
      </rPr>
      <t>Строительство БКТП-2х400 для техприсоединения очистных сооружений д.Яковлево</t>
    </r>
  </si>
  <si>
    <t>Идентификатор инвестиционного проекта: N_C2.132.2023</t>
  </si>
  <si>
    <t>Э3-07-2
Ц1-52-5</t>
  </si>
  <si>
    <t>Строительство БКТП-2х400 для техприсоединения очистных сооружений д.Яковлево</t>
  </si>
  <si>
    <t>тип - блочный                            трансформаторов-2                    мощность-0,800</t>
  </si>
  <si>
    <t>1.3</t>
  </si>
  <si>
    <t>ПИР (1 объект)</t>
  </si>
  <si>
    <t>1 объект</t>
  </si>
  <si>
    <t>П6-06</t>
  </si>
  <si>
    <t>Э4-01
Ц1-52-5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</si>
  <si>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</si>
  <si>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 Приказом Департамента экономической политики и развития города Москвы от 30.10.2023 г. № ДПР-ТД-420/23</t>
  </si>
  <si>
    <r>
      <t xml:space="preserve">Наименование и реквизиты документа, согласно которому сформированы технические характеристики (параметры) инвестиционного проекта   </t>
    </r>
    <r>
      <rPr>
        <u/>
        <sz val="12"/>
        <rFont val="Times New Roman"/>
        <family val="1"/>
        <charset val="204"/>
      </rPr>
      <t>Приказ Минэнерго РФ от 26.02.2024 № 131</t>
    </r>
  </si>
  <si>
    <t>Э3-07-2
Ц1-95-4</t>
  </si>
  <si>
    <t>П6-08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</si>
  <si>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</si>
  <si>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</si>
  <si>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2025  4)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</si>
  <si>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</si>
  <si>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2027  4)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</si>
  <si>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2028 4)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</si>
  <si>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2029 4)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</si>
</sst>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</numFmts>
  <fonts count="4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5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4" fontId="2" fillId="0" borderId="0" applyFont="0" applyFill="0" applyBorder="0" applyAlignment="0" applyProtection="0"/>
    <xf numFmtId="165" fontId="25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0" fontId="31" fillId="0" borderId="0"/>
    <xf numFmtId="0" fontId="22" fillId="0" borderId="0"/>
  </cellStyleXfs>
  <cellXfs count="123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28" fillId="0" borderId="0" xfId="0" applyFont="1" applyFill="1" applyBorder="1" applyAlignment="1">
      <alignment horizontal="center" vertical="center" wrapText="1"/>
    </xf>
    <xf numFmtId="0" fontId="30" fillId="0" borderId="0" xfId="0" applyFont="1" applyFill="1"/>
    <xf numFmtId="0" fontId="30" fillId="0" borderId="0" xfId="37" applyFont="1" applyAlignment="1">
      <alignment horizontal="right" vertical="center"/>
    </xf>
    <xf numFmtId="0" fontId="30" fillId="0" borderId="0" xfId="37" applyFont="1" applyAlignment="1">
      <alignment horizontal="right"/>
    </xf>
    <xf numFmtId="0" fontId="29" fillId="0" borderId="0" xfId="0" applyFont="1" applyFill="1" applyAlignment="1">
      <alignment vertical="center"/>
    </xf>
    <xf numFmtId="0" fontId="29" fillId="0" borderId="0" xfId="0" applyFont="1" applyFill="1" applyAlignment="1"/>
    <xf numFmtId="0" fontId="32" fillId="0" borderId="0" xfId="53" applyFont="1" applyAlignment="1">
      <alignment vertical="center"/>
    </xf>
    <xf numFmtId="0" fontId="33" fillId="0" borderId="0" xfId="53" applyFont="1" applyAlignment="1">
      <alignment vertical="top"/>
    </xf>
    <xf numFmtId="0" fontId="30" fillId="0" borderId="0" xfId="0" applyFont="1" applyFill="1" applyAlignment="1"/>
    <xf numFmtId="0" fontId="29" fillId="0" borderId="0" xfId="0" applyFont="1" applyFill="1" applyAlignment="1">
      <alignment vertical="center" wrapText="1"/>
    </xf>
    <xf numFmtId="0" fontId="33" fillId="0" borderId="0" xfId="53" applyFont="1" applyAlignment="1">
      <alignment vertical="center"/>
    </xf>
    <xf numFmtId="0" fontId="30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6" fillId="0" borderId="10" xfId="0" applyFont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6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54" applyFont="1" applyFill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 wrapText="1"/>
    </xf>
    <xf numFmtId="167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44" fillId="0" borderId="10" xfId="36" applyFont="1" applyFill="1" applyBorder="1" applyAlignment="1">
      <alignment horizontal="center" vertical="center" wrapText="1"/>
    </xf>
    <xf numFmtId="4" fontId="44" fillId="0" borderId="10" xfId="36" applyNumberFormat="1" applyFont="1" applyFill="1" applyBorder="1" applyAlignment="1">
      <alignment horizontal="left" vertical="center"/>
    </xf>
    <xf numFmtId="0" fontId="44" fillId="0" borderId="14" xfId="36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18" xfId="0" applyFont="1" applyBorder="1" applyAlignment="1">
      <alignment horizontal="left" vertical="center" wrapText="1"/>
    </xf>
    <xf numFmtId="0" fontId="3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29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3" fillId="0" borderId="0" xfId="52" applyFont="1" applyFill="1" applyAlignment="1">
      <alignment horizontal="left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0" applyFont="1" applyFill="1" applyAlignment="1">
      <alignment horizontal="left" vertical="center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4" fontId="33" fillId="0" borderId="11" xfId="0" applyNumberFormat="1" applyFont="1" applyBorder="1" applyAlignment="1">
      <alignment horizontal="center" vertical="center" wrapText="1"/>
    </xf>
    <xf numFmtId="4" fontId="33" fillId="0" borderId="12" xfId="0" applyNumberFormat="1" applyFont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3" fontId="33" fillId="0" borderId="11" xfId="0" applyNumberFormat="1" applyFont="1" applyBorder="1" applyAlignment="1">
      <alignment horizontal="center" vertical="center" wrapText="1"/>
    </xf>
    <xf numFmtId="3" fontId="33" fillId="0" borderId="12" xfId="0" applyNumberFormat="1" applyFont="1" applyBorder="1" applyAlignment="1">
      <alignment horizontal="center" vertical="center" wrapText="1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4" fontId="44" fillId="0" borderId="10" xfId="36" applyNumberFormat="1" applyFont="1" applyFill="1" applyBorder="1" applyAlignment="1">
      <alignment horizontal="center" vertical="center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10" xfId="54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2"/>
  <sheetViews>
    <sheetView tabSelected="1" view="pageBreakPreview" topLeftCell="A7" zoomScale="70" zoomScaleNormal="70" zoomScaleSheetLayoutView="70" workbookViewId="0">
      <selection activeCell="O26" sqref="O26"/>
    </sheetView>
  </sheetViews>
  <sheetFormatPr defaultRowHeight="15.75" x14ac:dyDescent="0.25"/>
  <cols>
    <col min="1" max="1" width="11" style="46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40" customWidth="1"/>
    <col min="8" max="8" width="13.875" style="66" customWidth="1"/>
    <col min="9" max="9" width="16.75" style="40" customWidth="1"/>
    <col min="10" max="10" width="15.125" style="4" customWidth="1"/>
    <col min="11" max="11" width="14" style="5" customWidth="1"/>
    <col min="12" max="12" width="22.375" style="5" customWidth="1"/>
    <col min="13" max="13" width="13.5" style="5" customWidth="1"/>
    <col min="14" max="14" width="10.875" style="5" customWidth="1"/>
    <col min="15" max="15" width="13.875" style="5" customWidth="1"/>
    <col min="16" max="16" width="10.375" style="5" customWidth="1"/>
    <col min="17" max="17" width="16.75" style="5" customWidth="1"/>
    <col min="18" max="18" width="15.125" style="5" customWidth="1"/>
    <col min="19" max="16384" width="9" style="5"/>
  </cols>
  <sheetData>
    <row r="1" spans="1:35" ht="18.75" x14ac:dyDescent="0.25">
      <c r="G1" s="57"/>
      <c r="I1" s="57"/>
      <c r="R1" s="22" t="s">
        <v>12</v>
      </c>
    </row>
    <row r="2" spans="1:35" ht="18.75" x14ac:dyDescent="0.3">
      <c r="G2" s="57"/>
      <c r="I2" s="57"/>
      <c r="R2" s="23" t="s">
        <v>10</v>
      </c>
    </row>
    <row r="3" spans="1:35" ht="18.75" x14ac:dyDescent="0.3">
      <c r="G3" s="57"/>
      <c r="I3" s="57"/>
      <c r="R3" s="23" t="s">
        <v>11</v>
      </c>
    </row>
    <row r="4" spans="1:35" ht="45" customHeight="1" x14ac:dyDescent="0.25">
      <c r="A4" s="95" t="s">
        <v>15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29"/>
      <c r="T4" s="29"/>
      <c r="U4" s="29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</row>
    <row r="5" spans="1:35" ht="18.75" x14ac:dyDescent="0.3">
      <c r="A5" s="96"/>
      <c r="B5" s="96"/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</row>
    <row r="6" spans="1:35" ht="18.75" x14ac:dyDescent="0.25">
      <c r="A6" s="97" t="s">
        <v>59</v>
      </c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</row>
    <row r="7" spans="1:35" x14ac:dyDescent="0.25">
      <c r="A7" s="98" t="s">
        <v>13</v>
      </c>
      <c r="B7" s="98"/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30"/>
      <c r="T7" s="30"/>
      <c r="U7" s="30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</row>
    <row r="8" spans="1:35" ht="18.75" x14ac:dyDescent="0.3">
      <c r="A8" s="99" t="s">
        <v>72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31"/>
      <c r="T8" s="31"/>
      <c r="U8" s="31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</row>
    <row r="9" spans="1:35" ht="18.75" x14ac:dyDescent="0.3">
      <c r="A9" s="102" t="s">
        <v>62</v>
      </c>
      <c r="B9" s="102"/>
      <c r="C9" s="102"/>
      <c r="D9" s="102"/>
      <c r="E9" s="102"/>
      <c r="F9" s="102"/>
      <c r="G9" s="102"/>
      <c r="H9" s="102"/>
      <c r="I9" s="102"/>
      <c r="J9" s="102"/>
      <c r="K9" s="102"/>
      <c r="L9" s="102"/>
      <c r="M9" s="102"/>
      <c r="N9" s="102"/>
      <c r="O9" s="102"/>
      <c r="P9" s="102"/>
      <c r="Q9" s="102"/>
      <c r="R9" s="102"/>
      <c r="S9" s="31"/>
      <c r="T9" s="31"/>
      <c r="U9" s="31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</row>
    <row r="10" spans="1:35" ht="18.75" x14ac:dyDescent="0.25">
      <c r="A10" s="102" t="s">
        <v>63</v>
      </c>
      <c r="B10" s="102"/>
      <c r="C10" s="102"/>
      <c r="D10" s="102"/>
      <c r="E10" s="102"/>
      <c r="F10" s="102"/>
      <c r="G10" s="102"/>
      <c r="H10" s="102"/>
      <c r="I10" s="102"/>
      <c r="J10" s="102"/>
      <c r="K10" s="102"/>
      <c r="L10" s="102"/>
      <c r="M10" s="102"/>
      <c r="N10" s="102"/>
      <c r="O10" s="102"/>
      <c r="P10" s="102"/>
      <c r="Q10" s="102"/>
      <c r="R10" s="102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</row>
    <row r="11" spans="1:35" ht="18.75" x14ac:dyDescent="0.3">
      <c r="A11" s="103" t="s">
        <v>73</v>
      </c>
      <c r="B11" s="103"/>
      <c r="C11" s="103"/>
      <c r="D11" s="103"/>
      <c r="E11" s="103"/>
      <c r="F11" s="103"/>
      <c r="G11" s="103"/>
      <c r="H11" s="103"/>
      <c r="I11" s="103"/>
      <c r="J11" s="103"/>
      <c r="K11" s="103"/>
      <c r="L11" s="103"/>
      <c r="M11" s="103"/>
      <c r="N11" s="103"/>
      <c r="O11" s="103"/>
      <c r="P11" s="103"/>
      <c r="Q11" s="103"/>
      <c r="R11" s="103"/>
      <c r="S11" s="31"/>
      <c r="T11" s="31"/>
      <c r="U11" s="31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</row>
    <row r="12" spans="1:35" s="21" customFormat="1" ht="22.5" customHeight="1" x14ac:dyDescent="0.3">
      <c r="A12" s="101" t="s">
        <v>14</v>
      </c>
      <c r="B12" s="101"/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1"/>
      <c r="Q12" s="101"/>
      <c r="R12" s="101"/>
      <c r="S12" s="12"/>
      <c r="T12" s="12"/>
      <c r="U12" s="12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</row>
    <row r="13" spans="1:35" s="21" customFormat="1" ht="18.75" x14ac:dyDescent="0.3">
      <c r="A13" s="100" t="s">
        <v>46</v>
      </c>
      <c r="B13" s="100"/>
      <c r="C13" s="100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100"/>
      <c r="Q13" s="100"/>
      <c r="R13" s="100"/>
      <c r="S13" s="12"/>
      <c r="T13" s="12"/>
      <c r="U13" s="12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</row>
    <row r="14" spans="1:35" s="21" customFormat="1" ht="18.75" x14ac:dyDescent="0.3">
      <c r="A14" s="100" t="s">
        <v>47</v>
      </c>
      <c r="B14" s="100"/>
      <c r="C14" s="100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  <c r="R14" s="100"/>
      <c r="S14" s="12"/>
      <c r="T14" s="12"/>
      <c r="U14" s="12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</row>
    <row r="15" spans="1:35" s="21" customFormat="1" ht="18.75" customHeight="1" x14ac:dyDescent="0.3">
      <c r="A15" s="101" t="s">
        <v>20</v>
      </c>
      <c r="B15" s="101"/>
      <c r="C15" s="101"/>
      <c r="D15" s="101"/>
      <c r="E15" s="101"/>
      <c r="F15" s="101"/>
      <c r="G15" s="101"/>
      <c r="H15" s="101"/>
      <c r="I15" s="101"/>
      <c r="J15" s="101"/>
      <c r="K15" s="101"/>
      <c r="L15" s="101"/>
      <c r="M15" s="101"/>
      <c r="N15" s="101"/>
      <c r="O15" s="101"/>
      <c r="P15" s="101"/>
      <c r="Q15" s="101"/>
      <c r="R15" s="101"/>
      <c r="S15" s="12"/>
      <c r="T15" s="12"/>
      <c r="U15" s="12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5.75" customHeight="1" x14ac:dyDescent="0.25">
      <c r="A16" s="89" t="s">
        <v>2</v>
      </c>
      <c r="B16" s="89"/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89"/>
      <c r="N16" s="89"/>
      <c r="O16" s="89"/>
      <c r="P16" s="89"/>
      <c r="Q16" s="89"/>
      <c r="R16" s="89"/>
    </row>
    <row r="17" spans="1:18" ht="15.75" customHeight="1" x14ac:dyDescent="0.25">
      <c r="A17" s="90" t="s">
        <v>0</v>
      </c>
      <c r="B17" s="87" t="s">
        <v>1</v>
      </c>
      <c r="C17" s="91" t="s">
        <v>8</v>
      </c>
      <c r="D17" s="91"/>
      <c r="E17" s="91"/>
      <c r="F17" s="91"/>
      <c r="G17" s="91"/>
      <c r="H17" s="91"/>
      <c r="I17" s="91"/>
      <c r="J17" s="91"/>
      <c r="K17" s="91" t="s">
        <v>9</v>
      </c>
      <c r="L17" s="91"/>
      <c r="M17" s="91"/>
      <c r="N17" s="91"/>
      <c r="O17" s="91"/>
      <c r="P17" s="91"/>
      <c r="Q17" s="91"/>
      <c r="R17" s="91"/>
    </row>
    <row r="18" spans="1:18" ht="45" customHeight="1" x14ac:dyDescent="0.25">
      <c r="A18" s="90"/>
      <c r="B18" s="87"/>
      <c r="C18" s="92" t="s">
        <v>57</v>
      </c>
      <c r="D18" s="93"/>
      <c r="E18" s="93"/>
      <c r="F18" s="93"/>
      <c r="G18" s="93"/>
      <c r="H18" s="93"/>
      <c r="I18" s="93"/>
      <c r="J18" s="94"/>
      <c r="K18" s="92" t="s">
        <v>74</v>
      </c>
      <c r="L18" s="93"/>
      <c r="M18" s="93"/>
      <c r="N18" s="93"/>
      <c r="O18" s="93"/>
      <c r="P18" s="93"/>
      <c r="Q18" s="93"/>
      <c r="R18" s="94"/>
    </row>
    <row r="19" spans="1:18" ht="33.75" customHeight="1" x14ac:dyDescent="0.25">
      <c r="A19" s="90"/>
      <c r="B19" s="87"/>
      <c r="C19" s="87" t="s">
        <v>5</v>
      </c>
      <c r="D19" s="87"/>
      <c r="E19" s="87"/>
      <c r="F19" s="87"/>
      <c r="G19" s="87" t="s">
        <v>36</v>
      </c>
      <c r="H19" s="87"/>
      <c r="I19" s="88"/>
      <c r="J19" s="88"/>
      <c r="K19" s="87" t="s">
        <v>5</v>
      </c>
      <c r="L19" s="87"/>
      <c r="M19" s="87"/>
      <c r="N19" s="87"/>
      <c r="O19" s="87" t="s">
        <v>36</v>
      </c>
      <c r="P19" s="87"/>
      <c r="Q19" s="88"/>
      <c r="R19" s="88"/>
    </row>
    <row r="20" spans="1:18" s="8" customFormat="1" ht="63" x14ac:dyDescent="0.25">
      <c r="A20" s="90"/>
      <c r="B20" s="87"/>
      <c r="C20" s="44" t="s">
        <v>7</v>
      </c>
      <c r="D20" s="44" t="s">
        <v>3</v>
      </c>
      <c r="E20" s="44" t="s">
        <v>34</v>
      </c>
      <c r="F20" s="44" t="s">
        <v>4</v>
      </c>
      <c r="G20" s="44" t="s">
        <v>6</v>
      </c>
      <c r="H20" s="68" t="s">
        <v>54</v>
      </c>
      <c r="I20" s="44" t="s">
        <v>16</v>
      </c>
      <c r="J20" s="10" t="s">
        <v>17</v>
      </c>
      <c r="K20" s="44" t="s">
        <v>7</v>
      </c>
      <c r="L20" s="44" t="s">
        <v>3</v>
      </c>
      <c r="M20" s="44" t="s">
        <v>34</v>
      </c>
      <c r="N20" s="44" t="s">
        <v>4</v>
      </c>
      <c r="O20" s="44" t="s">
        <v>6</v>
      </c>
      <c r="P20" s="60" t="s">
        <v>54</v>
      </c>
      <c r="Q20" s="44" t="s">
        <v>18</v>
      </c>
      <c r="R20" s="10" t="s">
        <v>17</v>
      </c>
    </row>
    <row r="21" spans="1:18" s="9" customFormat="1" x14ac:dyDescent="0.25">
      <c r="A21" s="47">
        <v>1</v>
      </c>
      <c r="B21" s="44">
        <v>2</v>
      </c>
      <c r="C21" s="44">
        <v>3</v>
      </c>
      <c r="D21" s="44">
        <v>4</v>
      </c>
      <c r="E21" s="44">
        <v>5</v>
      </c>
      <c r="F21" s="44">
        <v>6</v>
      </c>
      <c r="G21" s="44">
        <v>7</v>
      </c>
      <c r="H21" s="68"/>
      <c r="I21" s="44">
        <v>8</v>
      </c>
      <c r="J21" s="10">
        <v>9</v>
      </c>
      <c r="K21" s="44">
        <v>10</v>
      </c>
      <c r="L21" s="10">
        <v>11</v>
      </c>
      <c r="M21" s="44">
        <v>12</v>
      </c>
      <c r="N21" s="10">
        <v>13</v>
      </c>
      <c r="O21" s="44">
        <v>14</v>
      </c>
      <c r="P21" s="60"/>
      <c r="Q21" s="10">
        <v>15</v>
      </c>
      <c r="R21" s="44">
        <v>16</v>
      </c>
    </row>
    <row r="22" spans="1:18" s="12" customFormat="1" ht="56.25" customHeight="1" x14ac:dyDescent="0.25">
      <c r="A22" s="48">
        <v>1</v>
      </c>
      <c r="B22" s="11" t="s">
        <v>37</v>
      </c>
      <c r="C22" s="79" t="s">
        <v>35</v>
      </c>
      <c r="D22" s="79" t="s">
        <v>35</v>
      </c>
      <c r="E22" s="79" t="s">
        <v>35</v>
      </c>
      <c r="F22" s="79" t="s">
        <v>35</v>
      </c>
      <c r="G22" s="79" t="s">
        <v>35</v>
      </c>
      <c r="H22" s="79" t="s">
        <v>35</v>
      </c>
      <c r="I22" s="79" t="s">
        <v>35</v>
      </c>
      <c r="J22" s="79" t="s">
        <v>35</v>
      </c>
      <c r="K22" s="44" t="s">
        <v>35</v>
      </c>
      <c r="L22" s="44" t="s">
        <v>35</v>
      </c>
      <c r="M22" s="44" t="s">
        <v>35</v>
      </c>
      <c r="N22" s="44" t="s">
        <v>35</v>
      </c>
      <c r="O22" s="44" t="s">
        <v>35</v>
      </c>
      <c r="P22" s="60" t="s">
        <v>35</v>
      </c>
      <c r="Q22" s="44" t="s">
        <v>35</v>
      </c>
      <c r="R22" s="44" t="s">
        <v>35</v>
      </c>
    </row>
    <row r="23" spans="1:18" s="12" customFormat="1" ht="63" x14ac:dyDescent="0.25">
      <c r="A23" s="48" t="s">
        <v>30</v>
      </c>
      <c r="B23" s="59" t="s">
        <v>65</v>
      </c>
      <c r="C23" s="79">
        <v>10</v>
      </c>
      <c r="D23" s="79" t="s">
        <v>66</v>
      </c>
      <c r="E23" s="13">
        <v>1</v>
      </c>
      <c r="F23" s="13" t="s">
        <v>48</v>
      </c>
      <c r="G23" s="76" t="s">
        <v>64</v>
      </c>
      <c r="H23" s="79">
        <v>1.06</v>
      </c>
      <c r="I23" s="10">
        <v>5819</v>
      </c>
      <c r="J23" s="61">
        <f>E23*H23*I23</f>
        <v>6168.14</v>
      </c>
      <c r="K23" s="70">
        <v>10</v>
      </c>
      <c r="L23" s="70" t="s">
        <v>66</v>
      </c>
      <c r="M23" s="13">
        <v>1</v>
      </c>
      <c r="N23" s="13" t="s">
        <v>48</v>
      </c>
      <c r="O23" s="76" t="s">
        <v>75</v>
      </c>
      <c r="P23" s="70">
        <v>1.25</v>
      </c>
      <c r="Q23" s="122">
        <v>15877.84</v>
      </c>
      <c r="R23" s="61">
        <f>M23*P23*Q23</f>
        <v>19847.3</v>
      </c>
    </row>
    <row r="24" spans="1:18" s="12" customFormat="1" ht="25.5" x14ac:dyDescent="0.25">
      <c r="A24" s="48" t="s">
        <v>31</v>
      </c>
      <c r="B24" s="62" t="s">
        <v>55</v>
      </c>
      <c r="C24" s="79">
        <v>10</v>
      </c>
      <c r="D24" s="79" t="s">
        <v>35</v>
      </c>
      <c r="E24" s="79">
        <v>1</v>
      </c>
      <c r="F24" s="79" t="s">
        <v>56</v>
      </c>
      <c r="G24" s="78" t="s">
        <v>71</v>
      </c>
      <c r="H24" s="79">
        <v>1.06</v>
      </c>
      <c r="I24" s="79">
        <v>1615</v>
      </c>
      <c r="J24" s="61">
        <f>E24*H24*I24</f>
        <v>1711.9</v>
      </c>
      <c r="K24" s="70">
        <v>10</v>
      </c>
      <c r="L24" s="70" t="s">
        <v>35</v>
      </c>
      <c r="M24" s="79" t="s">
        <v>35</v>
      </c>
      <c r="N24" s="79" t="s">
        <v>35</v>
      </c>
      <c r="O24" s="79" t="s">
        <v>35</v>
      </c>
      <c r="P24" s="79" t="s">
        <v>35</v>
      </c>
      <c r="Q24" s="79" t="s">
        <v>35</v>
      </c>
      <c r="R24" s="79" t="s">
        <v>35</v>
      </c>
    </row>
    <row r="25" spans="1:18" s="12" customFormat="1" x14ac:dyDescent="0.25">
      <c r="A25" s="75" t="s">
        <v>67</v>
      </c>
      <c r="B25" s="77" t="s">
        <v>68</v>
      </c>
      <c r="C25" s="79">
        <v>10</v>
      </c>
      <c r="D25" s="79" t="s">
        <v>35</v>
      </c>
      <c r="E25" s="79">
        <v>1</v>
      </c>
      <c r="F25" s="79" t="s">
        <v>69</v>
      </c>
      <c r="G25" s="76" t="s">
        <v>70</v>
      </c>
      <c r="H25" s="79">
        <v>1</v>
      </c>
      <c r="I25" s="79">
        <v>300</v>
      </c>
      <c r="J25" s="61">
        <f>E25*H25*I25</f>
        <v>300</v>
      </c>
      <c r="K25" s="74">
        <v>10</v>
      </c>
      <c r="L25" s="74" t="s">
        <v>35</v>
      </c>
      <c r="M25" s="74">
        <v>1</v>
      </c>
      <c r="N25" s="74" t="s">
        <v>69</v>
      </c>
      <c r="O25" s="76" t="s">
        <v>76</v>
      </c>
      <c r="P25" s="74">
        <v>1</v>
      </c>
      <c r="Q25" s="122">
        <v>2127.5100000000002</v>
      </c>
      <c r="R25" s="61">
        <f>M25*P25*Q25</f>
        <v>2127.5100000000002</v>
      </c>
    </row>
    <row r="26" spans="1:18" x14ac:dyDescent="0.25">
      <c r="A26" s="72" t="s">
        <v>60</v>
      </c>
      <c r="B26" s="62" t="s">
        <v>61</v>
      </c>
      <c r="C26" s="79" t="s">
        <v>35</v>
      </c>
      <c r="D26" s="79" t="s">
        <v>35</v>
      </c>
      <c r="E26" s="79" t="s">
        <v>35</v>
      </c>
      <c r="F26" s="79" t="s">
        <v>35</v>
      </c>
      <c r="G26" s="79" t="s">
        <v>35</v>
      </c>
      <c r="H26" s="79" t="s">
        <v>35</v>
      </c>
      <c r="I26" s="79" t="s">
        <v>35</v>
      </c>
      <c r="J26" s="79" t="s">
        <v>35</v>
      </c>
      <c r="K26" s="73" t="s">
        <v>35</v>
      </c>
      <c r="L26" s="73" t="s">
        <v>35</v>
      </c>
      <c r="M26" s="73" t="s">
        <v>35</v>
      </c>
      <c r="N26" s="73" t="s">
        <v>35</v>
      </c>
      <c r="O26" s="73" t="s">
        <v>35</v>
      </c>
      <c r="P26" s="73" t="s">
        <v>35</v>
      </c>
      <c r="Q26" s="73" t="s">
        <v>35</v>
      </c>
      <c r="R26" s="73" t="s">
        <v>35</v>
      </c>
    </row>
    <row r="27" spans="1:18" ht="15.75" customHeight="1" x14ac:dyDescent="0.25">
      <c r="A27" s="49" t="s">
        <v>32</v>
      </c>
      <c r="B27" s="58" t="s">
        <v>35</v>
      </c>
      <c r="C27" s="79" t="s">
        <v>35</v>
      </c>
      <c r="D27" s="79" t="s">
        <v>35</v>
      </c>
      <c r="E27" s="79" t="s">
        <v>35</v>
      </c>
      <c r="F27" s="79" t="s">
        <v>35</v>
      </c>
      <c r="G27" s="79" t="s">
        <v>35</v>
      </c>
      <c r="H27" s="79" t="s">
        <v>35</v>
      </c>
      <c r="I27" s="79" t="s">
        <v>35</v>
      </c>
      <c r="J27" s="79" t="s">
        <v>35</v>
      </c>
      <c r="K27" s="70" t="s">
        <v>35</v>
      </c>
      <c r="L27" s="70" t="s">
        <v>35</v>
      </c>
      <c r="M27" s="70" t="s">
        <v>35</v>
      </c>
      <c r="N27" s="70" t="s">
        <v>35</v>
      </c>
      <c r="O27" s="70" t="s">
        <v>35</v>
      </c>
      <c r="P27" s="70" t="s">
        <v>35</v>
      </c>
      <c r="Q27" s="70" t="s">
        <v>35</v>
      </c>
      <c r="R27" s="70" t="s">
        <v>35</v>
      </c>
    </row>
    <row r="28" spans="1:18" ht="15.75" customHeight="1" x14ac:dyDescent="0.25">
      <c r="A28" s="49" t="s">
        <v>33</v>
      </c>
      <c r="B28" s="58" t="s">
        <v>35</v>
      </c>
      <c r="C28" s="79" t="s">
        <v>35</v>
      </c>
      <c r="D28" s="79" t="s">
        <v>35</v>
      </c>
      <c r="E28" s="79" t="s">
        <v>35</v>
      </c>
      <c r="F28" s="79" t="s">
        <v>35</v>
      </c>
      <c r="G28" s="79" t="s">
        <v>35</v>
      </c>
      <c r="H28" s="79" t="s">
        <v>35</v>
      </c>
      <c r="I28" s="79" t="s">
        <v>35</v>
      </c>
      <c r="J28" s="79" t="s">
        <v>35</v>
      </c>
      <c r="K28" s="70" t="s">
        <v>35</v>
      </c>
      <c r="L28" s="70" t="s">
        <v>35</v>
      </c>
      <c r="M28" s="70" t="s">
        <v>35</v>
      </c>
      <c r="N28" s="70" t="s">
        <v>35</v>
      </c>
      <c r="O28" s="70" t="s">
        <v>35</v>
      </c>
      <c r="P28" s="70" t="s">
        <v>35</v>
      </c>
      <c r="Q28" s="70" t="s">
        <v>35</v>
      </c>
      <c r="R28" s="70" t="s">
        <v>35</v>
      </c>
    </row>
    <row r="29" spans="1:18" s="12" customFormat="1" ht="55.5" customHeight="1" x14ac:dyDescent="0.25">
      <c r="A29" s="49"/>
      <c r="B29" s="32" t="s">
        <v>19</v>
      </c>
      <c r="C29" s="79" t="s">
        <v>35</v>
      </c>
      <c r="D29" s="80" t="s">
        <v>35</v>
      </c>
      <c r="E29" s="80" t="s">
        <v>35</v>
      </c>
      <c r="F29" s="80" t="s">
        <v>35</v>
      </c>
      <c r="G29" s="80" t="s">
        <v>35</v>
      </c>
      <c r="H29" s="79" t="s">
        <v>35</v>
      </c>
      <c r="I29" s="80" t="s">
        <v>35</v>
      </c>
      <c r="J29" s="79">
        <f>SUM(J22:J28)</f>
        <v>8180.0400000000009</v>
      </c>
      <c r="K29" s="70" t="s">
        <v>35</v>
      </c>
      <c r="L29" s="71" t="s">
        <v>35</v>
      </c>
      <c r="M29" s="71" t="s">
        <v>35</v>
      </c>
      <c r="N29" s="71" t="s">
        <v>35</v>
      </c>
      <c r="O29" s="71" t="s">
        <v>35</v>
      </c>
      <c r="P29" s="70" t="s">
        <v>35</v>
      </c>
      <c r="Q29" s="71" t="s">
        <v>35</v>
      </c>
      <c r="R29" s="70">
        <f>SUM(R22:R28)</f>
        <v>21974.809999999998</v>
      </c>
    </row>
    <row r="30" spans="1:18" ht="15.75" customHeight="1" x14ac:dyDescent="0.25">
      <c r="A30" s="50"/>
      <c r="B30" s="18"/>
      <c r="C30" s="16"/>
      <c r="D30" s="42"/>
      <c r="E30" s="42"/>
      <c r="F30" s="42"/>
      <c r="G30" s="43"/>
      <c r="H30" s="69"/>
      <c r="I30" s="43"/>
      <c r="J30" s="19"/>
      <c r="K30" s="17"/>
      <c r="L30" s="17"/>
    </row>
    <row r="31" spans="1:18" s="34" customFormat="1" ht="18.75" customHeight="1" x14ac:dyDescent="0.25">
      <c r="A31" s="86"/>
      <c r="B31" s="86"/>
      <c r="C31" s="86"/>
      <c r="D31" s="86"/>
      <c r="E31" s="86"/>
      <c r="F31" s="86"/>
      <c r="G31" s="86"/>
      <c r="H31" s="67"/>
      <c r="I31" s="43"/>
      <c r="J31" s="19"/>
    </row>
    <row r="32" spans="1:18" s="34" customFormat="1" ht="41.25" customHeight="1" x14ac:dyDescent="0.25">
      <c r="A32" s="86"/>
      <c r="B32" s="86"/>
      <c r="C32" s="86"/>
      <c r="D32" s="86"/>
      <c r="E32" s="86"/>
      <c r="F32" s="86"/>
      <c r="G32" s="86"/>
      <c r="H32" s="67"/>
      <c r="I32" s="43"/>
      <c r="J32" s="19"/>
    </row>
    <row r="33" spans="1:10" s="34" customFormat="1" ht="38.25" customHeight="1" x14ac:dyDescent="0.25">
      <c r="A33" s="86"/>
      <c r="B33" s="86"/>
      <c r="C33" s="86"/>
      <c r="D33" s="86"/>
      <c r="E33" s="86"/>
      <c r="F33" s="86"/>
      <c r="G33" s="86"/>
      <c r="H33" s="67"/>
      <c r="I33"/>
      <c r="J33" s="19"/>
    </row>
    <row r="34" spans="1:10" s="34" customFormat="1" ht="18.75" customHeight="1" x14ac:dyDescent="0.25">
      <c r="A34" s="81"/>
      <c r="B34" s="81"/>
      <c r="C34" s="81"/>
      <c r="D34" s="81"/>
      <c r="E34" s="81"/>
      <c r="F34" s="81"/>
      <c r="G34" s="81"/>
      <c r="H34" s="63"/>
      <c r="I34" s="43"/>
      <c r="J34" s="19"/>
    </row>
    <row r="35" spans="1:10" s="34" customFormat="1" ht="217.5" customHeight="1" x14ac:dyDescent="0.25">
      <c r="A35" s="82"/>
      <c r="B35" s="83"/>
      <c r="C35" s="83"/>
      <c r="D35" s="83"/>
      <c r="E35" s="83"/>
      <c r="F35" s="83"/>
      <c r="G35" s="83"/>
      <c r="H35" s="64"/>
      <c r="I35" s="43"/>
      <c r="J35" s="19"/>
    </row>
    <row r="36" spans="1:10" ht="53.25" customHeight="1" x14ac:dyDescent="0.25">
      <c r="A36" s="82"/>
      <c r="B36" s="84"/>
      <c r="C36" s="84"/>
      <c r="D36" s="84"/>
      <c r="E36" s="84"/>
      <c r="F36" s="84"/>
      <c r="G36" s="84"/>
      <c r="H36" s="65"/>
    </row>
    <row r="37" spans="1:10" x14ac:dyDescent="0.25">
      <c r="A37" s="85"/>
      <c r="B37" s="85"/>
      <c r="C37" s="85"/>
      <c r="D37" s="85"/>
      <c r="E37" s="85"/>
      <c r="F37" s="85"/>
      <c r="G37" s="85"/>
    </row>
    <row r="38" spans="1:10" x14ac:dyDescent="0.25">
      <c r="B38"/>
    </row>
    <row r="42" spans="1:10" x14ac:dyDescent="0.25">
      <c r="B42"/>
    </row>
  </sheetData>
  <mergeCells count="30">
    <mergeCell ref="A14:R14"/>
    <mergeCell ref="A15:R15"/>
    <mergeCell ref="A9:R9"/>
    <mergeCell ref="A10:R10"/>
    <mergeCell ref="A11:R11"/>
    <mergeCell ref="A12:R12"/>
    <mergeCell ref="A13:R13"/>
    <mergeCell ref="A4:R4"/>
    <mergeCell ref="A5:R5"/>
    <mergeCell ref="A6:R6"/>
    <mergeCell ref="A7:R7"/>
    <mergeCell ref="A8:R8"/>
    <mergeCell ref="G19:J19"/>
    <mergeCell ref="K19:N19"/>
    <mergeCell ref="O19:R19"/>
    <mergeCell ref="A16:R16"/>
    <mergeCell ref="A17:A20"/>
    <mergeCell ref="B17:B20"/>
    <mergeCell ref="C17:J17"/>
    <mergeCell ref="K17:R17"/>
    <mergeCell ref="C18:J18"/>
    <mergeCell ref="K18:R18"/>
    <mergeCell ref="C19:F19"/>
    <mergeCell ref="A34:G34"/>
    <mergeCell ref="A35:G35"/>
    <mergeCell ref="A36:G36"/>
    <mergeCell ref="A37:G37"/>
    <mergeCell ref="A31:G31"/>
    <mergeCell ref="A32:G32"/>
    <mergeCell ref="A33:G33"/>
  </mergeCells>
  <pageMargins left="0.47244094488188981" right="0.55118110236220474" top="0.82677165354330717" bottom="0.55118110236220474" header="0.31496062992125984" footer="0.19685039370078741"/>
  <pageSetup paperSize="8" scale="46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5"/>
  <sheetViews>
    <sheetView view="pageBreakPreview" topLeftCell="A7" zoomScaleNormal="70" zoomScaleSheetLayoutView="100" workbookViewId="0">
      <selection activeCell="E17" sqref="E17:G17"/>
    </sheetView>
  </sheetViews>
  <sheetFormatPr defaultRowHeight="15.75" x14ac:dyDescent="0.25"/>
  <cols>
    <col min="1" max="1" width="11" style="46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40" customWidth="1"/>
    <col min="8" max="8" width="16.75" style="40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7" ht="15.75" customHeight="1" x14ac:dyDescent="0.25">
      <c r="D1" s="6"/>
      <c r="J1" s="17"/>
      <c r="K1" s="17"/>
    </row>
    <row r="2" spans="1:17" ht="42" customHeight="1" x14ac:dyDescent="0.25">
      <c r="A2" s="115" t="s">
        <v>25</v>
      </c>
      <c r="B2" s="115"/>
      <c r="C2" s="115"/>
      <c r="D2" s="115"/>
      <c r="E2" s="115"/>
      <c r="F2" s="115"/>
      <c r="G2" s="115"/>
      <c r="J2" s="17"/>
      <c r="K2" s="17"/>
    </row>
    <row r="3" spans="1:17" ht="36" customHeight="1" x14ac:dyDescent="0.25">
      <c r="A3" s="51" t="s">
        <v>0</v>
      </c>
      <c r="B3" s="1" t="s">
        <v>24</v>
      </c>
      <c r="C3" s="116" t="s">
        <v>8</v>
      </c>
      <c r="D3" s="116"/>
      <c r="E3" s="87" t="s">
        <v>9</v>
      </c>
      <c r="F3" s="87"/>
      <c r="G3" s="87"/>
      <c r="I3" s="35"/>
      <c r="J3" s="35"/>
      <c r="K3" s="42"/>
      <c r="L3" s="14"/>
      <c r="M3" s="15"/>
      <c r="N3" s="14"/>
      <c r="O3" s="17"/>
      <c r="P3" s="14"/>
      <c r="Q3" s="34"/>
    </row>
    <row r="4" spans="1:17" ht="15" customHeight="1" x14ac:dyDescent="0.25">
      <c r="A4" s="52">
        <v>1</v>
      </c>
      <c r="B4" s="37">
        <v>2</v>
      </c>
      <c r="C4" s="117">
        <v>3</v>
      </c>
      <c r="D4" s="118"/>
      <c r="E4" s="119">
        <v>4</v>
      </c>
      <c r="F4" s="120"/>
      <c r="G4" s="121"/>
      <c r="I4" s="43"/>
      <c r="J4" s="19"/>
      <c r="K4" s="43"/>
      <c r="L4" s="19"/>
      <c r="M4" s="43"/>
      <c r="N4" s="19"/>
      <c r="O4" s="43"/>
      <c r="P4" s="19"/>
      <c r="Q4" s="43"/>
    </row>
    <row r="5" spans="1:17" ht="90.75" customHeight="1" x14ac:dyDescent="0.25">
      <c r="A5" s="53">
        <v>1</v>
      </c>
      <c r="B5" s="33" t="s">
        <v>26</v>
      </c>
      <c r="C5" s="113">
        <f>т3!J29</f>
        <v>8180.0400000000009</v>
      </c>
      <c r="D5" s="114"/>
      <c r="E5" s="110">
        <f>т3!R29</f>
        <v>21974.809999999998</v>
      </c>
      <c r="F5" s="111"/>
      <c r="G5" s="112"/>
      <c r="I5" s="43"/>
      <c r="J5" s="19"/>
      <c r="K5" s="17"/>
      <c r="L5" s="17"/>
      <c r="M5" s="34"/>
      <c r="N5" s="34"/>
      <c r="O5" s="34"/>
      <c r="P5" s="34"/>
      <c r="Q5" s="34"/>
    </row>
    <row r="6" spans="1:17" x14ac:dyDescent="0.25">
      <c r="A6" s="53">
        <v>2</v>
      </c>
      <c r="B6" s="2" t="s">
        <v>58</v>
      </c>
      <c r="C6" s="113">
        <f>C5*20%</f>
        <v>1636.0080000000003</v>
      </c>
      <c r="D6" s="114"/>
      <c r="E6" s="110">
        <f>E5*0.2</f>
        <v>4394.9619999999995</v>
      </c>
      <c r="F6" s="111"/>
      <c r="G6" s="112"/>
      <c r="I6" s="43"/>
      <c r="J6" s="19"/>
      <c r="K6" s="17"/>
      <c r="L6" s="17"/>
      <c r="M6" s="34"/>
      <c r="N6" s="34"/>
      <c r="O6" s="34"/>
      <c r="P6" s="34"/>
      <c r="Q6" s="34"/>
    </row>
    <row r="7" spans="1:17" ht="112.5" customHeight="1" x14ac:dyDescent="0.25">
      <c r="A7" s="53">
        <v>3</v>
      </c>
      <c r="B7" s="2" t="s">
        <v>49</v>
      </c>
      <c r="C7" s="113">
        <f>C5+C6</f>
        <v>9816.0480000000007</v>
      </c>
      <c r="D7" s="114"/>
      <c r="E7" s="110">
        <f>E5+E6</f>
        <v>26369.771999999997</v>
      </c>
      <c r="F7" s="111"/>
      <c r="G7" s="112"/>
      <c r="I7" s="43"/>
      <c r="J7" s="19"/>
      <c r="K7" s="17"/>
      <c r="L7" s="17"/>
      <c r="M7" s="34"/>
      <c r="N7" s="34"/>
      <c r="O7" s="34"/>
      <c r="P7" s="34"/>
      <c r="Q7" s="34"/>
    </row>
    <row r="8" spans="1:17" ht="53.25" customHeight="1" x14ac:dyDescent="0.25">
      <c r="A8" s="36" t="s">
        <v>43</v>
      </c>
      <c r="B8" s="45" t="s">
        <v>28</v>
      </c>
      <c r="C8" s="113">
        <v>14007.705957084672</v>
      </c>
      <c r="D8" s="114"/>
      <c r="E8" s="110">
        <f>E7*1.07*1.053</f>
        <v>29711.085810119996</v>
      </c>
      <c r="F8" s="111"/>
      <c r="G8" s="112"/>
      <c r="H8" s="55"/>
      <c r="I8" s="56"/>
      <c r="J8" s="19"/>
      <c r="K8" s="17"/>
      <c r="L8" s="17"/>
      <c r="M8" s="34"/>
      <c r="N8" s="34"/>
      <c r="O8" s="34"/>
      <c r="P8" s="34"/>
      <c r="Q8" s="34"/>
    </row>
    <row r="9" spans="1:17" ht="69" customHeight="1" x14ac:dyDescent="0.25">
      <c r="A9" s="36" t="s">
        <v>44</v>
      </c>
      <c r="B9" s="38" t="s">
        <v>50</v>
      </c>
      <c r="C9" s="113" t="s">
        <v>52</v>
      </c>
      <c r="D9" s="114"/>
      <c r="E9" s="110" t="s">
        <v>35</v>
      </c>
      <c r="F9" s="111"/>
      <c r="G9" s="112"/>
      <c r="H9" s="5"/>
      <c r="I9" s="5"/>
      <c r="J9" s="17"/>
      <c r="K9" s="17" t="s">
        <v>21</v>
      </c>
    </row>
    <row r="10" spans="1:17" ht="53.25" customHeight="1" x14ac:dyDescent="0.25">
      <c r="A10" s="36" t="s">
        <v>45</v>
      </c>
      <c r="B10" s="38" t="s">
        <v>51</v>
      </c>
      <c r="C10" s="113">
        <f>C7</f>
        <v>9816.0480000000007</v>
      </c>
      <c r="D10" s="114"/>
      <c r="E10" s="110">
        <f>E7</f>
        <v>26369.771999999997</v>
      </c>
      <c r="F10" s="111"/>
      <c r="G10" s="112"/>
      <c r="H10" s="5"/>
      <c r="I10" s="5"/>
      <c r="J10" s="17"/>
      <c r="K10" s="17"/>
    </row>
    <row r="11" spans="1:17" ht="84" customHeight="1" x14ac:dyDescent="0.25">
      <c r="A11" s="36" t="s">
        <v>42</v>
      </c>
      <c r="B11" s="38" t="s">
        <v>27</v>
      </c>
      <c r="C11" s="108">
        <f>SUM(C12:D18)</f>
        <v>6906.1</v>
      </c>
      <c r="D11" s="109"/>
      <c r="E11" s="110">
        <f>SUM(E12:G18)</f>
        <v>6906.1</v>
      </c>
      <c r="F11" s="111"/>
      <c r="G11" s="112"/>
      <c r="H11" s="5"/>
      <c r="I11" s="5"/>
      <c r="J11" s="20"/>
      <c r="K11" s="20"/>
    </row>
    <row r="12" spans="1:17" ht="21" customHeight="1" x14ac:dyDescent="0.25">
      <c r="A12" s="36" t="s">
        <v>22</v>
      </c>
      <c r="B12" s="39" t="s">
        <v>77</v>
      </c>
      <c r="C12" s="108">
        <v>6906.1</v>
      </c>
      <c r="D12" s="109"/>
      <c r="E12" s="110" t="s">
        <v>35</v>
      </c>
      <c r="F12" s="111"/>
      <c r="G12" s="112"/>
      <c r="H12" s="5"/>
      <c r="I12" s="5"/>
    </row>
    <row r="13" spans="1:17" ht="18" x14ac:dyDescent="0.25">
      <c r="A13" s="36" t="s">
        <v>23</v>
      </c>
      <c r="B13" s="39" t="s">
        <v>78</v>
      </c>
      <c r="C13" s="108" t="s">
        <v>52</v>
      </c>
      <c r="D13" s="109"/>
      <c r="E13" s="110">
        <v>6906.1</v>
      </c>
      <c r="F13" s="111"/>
      <c r="G13" s="112"/>
      <c r="H13" s="5"/>
      <c r="I13" s="5"/>
    </row>
    <row r="14" spans="1:17" ht="18" x14ac:dyDescent="0.25">
      <c r="A14" s="36" t="s">
        <v>23</v>
      </c>
      <c r="B14" s="39" t="s">
        <v>79</v>
      </c>
      <c r="C14" s="108" t="s">
        <v>52</v>
      </c>
      <c r="D14" s="109"/>
      <c r="E14" s="110" t="s">
        <v>35</v>
      </c>
      <c r="F14" s="111"/>
      <c r="G14" s="112"/>
      <c r="H14" s="5"/>
      <c r="I14" s="5"/>
    </row>
    <row r="15" spans="1:17" ht="18" x14ac:dyDescent="0.25">
      <c r="A15" s="36" t="s">
        <v>23</v>
      </c>
      <c r="B15" s="39" t="s">
        <v>80</v>
      </c>
      <c r="C15" s="108" t="s">
        <v>52</v>
      </c>
      <c r="D15" s="109"/>
      <c r="E15" s="110" t="s">
        <v>35</v>
      </c>
      <c r="F15" s="111"/>
      <c r="G15" s="112"/>
      <c r="H15" s="5"/>
      <c r="I15" s="5"/>
    </row>
    <row r="16" spans="1:17" ht="18" x14ac:dyDescent="0.25">
      <c r="A16" s="36" t="s">
        <v>23</v>
      </c>
      <c r="B16" s="39" t="s">
        <v>81</v>
      </c>
      <c r="C16" s="108" t="s">
        <v>52</v>
      </c>
      <c r="D16" s="109"/>
      <c r="E16" s="110" t="s">
        <v>35</v>
      </c>
      <c r="F16" s="111"/>
      <c r="G16" s="112"/>
      <c r="H16" s="5"/>
      <c r="I16" s="5"/>
    </row>
    <row r="17" spans="1:9" ht="18" x14ac:dyDescent="0.25">
      <c r="A17" s="36" t="s">
        <v>29</v>
      </c>
      <c r="B17" s="39" t="s">
        <v>82</v>
      </c>
      <c r="C17" s="113" t="s">
        <v>52</v>
      </c>
      <c r="D17" s="114"/>
      <c r="E17" s="110" t="s">
        <v>35</v>
      </c>
      <c r="F17" s="111"/>
      <c r="G17" s="112"/>
      <c r="H17" s="5"/>
      <c r="I17" s="5"/>
    </row>
    <row r="18" spans="1:9" ht="18" x14ac:dyDescent="0.25">
      <c r="A18" s="36" t="s">
        <v>53</v>
      </c>
      <c r="B18" s="39" t="s">
        <v>83</v>
      </c>
      <c r="C18" s="113" t="s">
        <v>52</v>
      </c>
      <c r="D18" s="114"/>
      <c r="E18" s="110" t="s">
        <v>35</v>
      </c>
      <c r="F18" s="111"/>
      <c r="G18" s="112"/>
      <c r="H18" s="5"/>
      <c r="I18" s="5"/>
    </row>
    <row r="19" spans="1:9" x14ac:dyDescent="0.25">
      <c r="A19" s="54"/>
      <c r="B19" s="41"/>
      <c r="C19" s="106"/>
      <c r="D19" s="106"/>
      <c r="E19" s="107"/>
      <c r="F19" s="107"/>
      <c r="G19" s="107"/>
    </row>
    <row r="20" spans="1:9" ht="18" x14ac:dyDescent="0.25">
      <c r="A20" s="104" t="s">
        <v>41</v>
      </c>
      <c r="B20" s="104"/>
      <c r="C20" s="104"/>
      <c r="D20" s="104"/>
      <c r="E20" s="104"/>
      <c r="F20" s="104"/>
      <c r="G20" s="104"/>
    </row>
    <row r="21" spans="1:9" ht="36" customHeight="1" x14ac:dyDescent="0.25">
      <c r="A21" s="105" t="s">
        <v>38</v>
      </c>
      <c r="B21" s="105"/>
      <c r="C21" s="105"/>
      <c r="D21" s="105"/>
      <c r="E21" s="105"/>
      <c r="F21" s="105"/>
      <c r="G21" s="105"/>
    </row>
    <row r="22" spans="1:9" ht="31.5" customHeight="1" x14ac:dyDescent="0.25">
      <c r="A22" s="105" t="s">
        <v>39</v>
      </c>
      <c r="B22" s="105"/>
      <c r="C22" s="105"/>
      <c r="D22" s="105"/>
      <c r="E22" s="105"/>
      <c r="F22" s="105"/>
      <c r="G22" s="105"/>
      <c r="H22" s="40" t="s">
        <v>21</v>
      </c>
    </row>
    <row r="23" spans="1:9" s="34" customFormat="1" ht="69.75" customHeight="1" x14ac:dyDescent="0.25">
      <c r="A23" s="105" t="s">
        <v>40</v>
      </c>
      <c r="B23" s="105"/>
      <c r="C23" s="105"/>
      <c r="D23" s="105"/>
      <c r="E23" s="105"/>
      <c r="F23" s="105"/>
      <c r="G23" s="105"/>
      <c r="H23" s="43"/>
      <c r="I23" s="19"/>
    </row>
    <row r="24" spans="1:9" s="34" customFormat="1" ht="18.75" customHeight="1" x14ac:dyDescent="0.25">
      <c r="A24" s="86"/>
      <c r="B24" s="86"/>
      <c r="C24" s="86"/>
      <c r="D24" s="86"/>
      <c r="E24" s="86"/>
      <c r="F24" s="86"/>
      <c r="G24" s="86"/>
      <c r="H24" s="43"/>
      <c r="I24" s="19"/>
    </row>
    <row r="25" spans="1:9" s="34" customFormat="1" ht="41.25" customHeight="1" x14ac:dyDescent="0.25">
      <c r="A25" s="86"/>
      <c r="B25" s="86"/>
      <c r="C25" s="86"/>
      <c r="D25" s="86"/>
      <c r="E25" s="86"/>
      <c r="F25" s="86"/>
      <c r="G25" s="86"/>
      <c r="H25" s="43"/>
      <c r="I25" s="19"/>
    </row>
    <row r="26" spans="1:9" s="34" customFormat="1" ht="38.25" customHeight="1" x14ac:dyDescent="0.25">
      <c r="A26" s="86"/>
      <c r="B26" s="86"/>
      <c r="C26" s="86"/>
      <c r="D26" s="86"/>
      <c r="E26" s="86"/>
      <c r="F26" s="86"/>
      <c r="G26" s="86"/>
      <c r="H26"/>
      <c r="I26" s="19"/>
    </row>
    <row r="27" spans="1:9" s="34" customFormat="1" ht="18.75" customHeight="1" x14ac:dyDescent="0.25">
      <c r="A27" s="81"/>
      <c r="B27" s="81"/>
      <c r="C27" s="81"/>
      <c r="D27" s="81"/>
      <c r="E27" s="81"/>
      <c r="F27" s="81"/>
      <c r="G27" s="81"/>
      <c r="H27" s="43"/>
      <c r="I27" s="19"/>
    </row>
    <row r="28" spans="1:9" s="34" customFormat="1" ht="217.5" customHeight="1" x14ac:dyDescent="0.25">
      <c r="A28" s="82"/>
      <c r="B28" s="83"/>
      <c r="C28" s="83"/>
      <c r="D28" s="83"/>
      <c r="E28" s="83"/>
      <c r="F28" s="83"/>
      <c r="G28" s="83"/>
      <c r="H28" s="43"/>
      <c r="I28" s="19"/>
    </row>
    <row r="29" spans="1:9" ht="53.25" customHeight="1" x14ac:dyDescent="0.25">
      <c r="A29" s="82"/>
      <c r="B29" s="84"/>
      <c r="C29" s="84"/>
      <c r="D29" s="84"/>
      <c r="E29" s="84"/>
      <c r="F29" s="84"/>
      <c r="G29" s="84"/>
    </row>
    <row r="30" spans="1:9" x14ac:dyDescent="0.25">
      <c r="A30" s="85"/>
      <c r="B30" s="85"/>
      <c r="C30" s="85"/>
      <c r="D30" s="85"/>
      <c r="E30" s="85"/>
      <c r="F30" s="85"/>
      <c r="G30" s="85"/>
    </row>
    <row r="31" spans="1:9" x14ac:dyDescent="0.25">
      <c r="B31"/>
    </row>
    <row r="35" spans="2:2" x14ac:dyDescent="0.25">
      <c r="B35"/>
    </row>
  </sheetData>
  <mergeCells count="46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8:D18"/>
    <mergeCell ref="E18:G18"/>
    <mergeCell ref="C17:D17"/>
    <mergeCell ref="E17:G17"/>
    <mergeCell ref="C14:D14"/>
    <mergeCell ref="E14:G14"/>
    <mergeCell ref="C15:D15"/>
    <mergeCell ref="E15:G15"/>
    <mergeCell ref="C16:D16"/>
    <mergeCell ref="E16:G16"/>
    <mergeCell ref="C19:D19"/>
    <mergeCell ref="E19:G19"/>
    <mergeCell ref="A27:G27"/>
    <mergeCell ref="A28:G28"/>
    <mergeCell ref="A29:G29"/>
    <mergeCell ref="A30:G30"/>
    <mergeCell ref="A20:G20"/>
    <mergeCell ref="A21:G21"/>
    <mergeCell ref="A22:G22"/>
    <mergeCell ref="A23:G23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т3</vt:lpstr>
      <vt:lpstr>т6</vt:lpstr>
      <vt:lpstr>т3!Заголовки_для_печати</vt:lpstr>
      <vt:lpstr>т6!Заголовки_для_печати</vt:lpstr>
      <vt:lpstr>т3!Область_печати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ALEXANDR</cp:lastModifiedBy>
  <cp:lastPrinted>2016-06-09T08:22:50Z</cp:lastPrinted>
  <dcterms:created xsi:type="dcterms:W3CDTF">2009-07-27T10:10:26Z</dcterms:created>
  <dcterms:modified xsi:type="dcterms:W3CDTF">2024-04-22T14:01:21Z</dcterms:modified>
</cp:coreProperties>
</file>